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chiers transversaux\1. PROJET RPS 2022-2023\2. Gestion de projet\1. Appel à collaboration\2. 2025-2026\RELANCE NOVEMBRE 2025\"/>
    </mc:Choice>
  </mc:AlternateContent>
  <xr:revisionPtr revIDLastSave="0" documentId="13_ncr:1_{C0E0BB16-3771-43DA-86D6-26297DDDF8EE}" xr6:coauthVersionLast="47" xr6:coauthVersionMax="47" xr10:uidLastSave="{00000000-0000-0000-0000-000000000000}"/>
  <bookViews>
    <workbookView xWindow="-108" yWindow="-108" windowWidth="23256" windowHeight="12456" xr2:uid="{9E79481D-1631-48F9-95A4-779FF869D35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F61" i="1" s="1"/>
  <c r="D54" i="1"/>
  <c r="F54" i="1" s="1"/>
  <c r="F58" i="1" s="1"/>
  <c r="D47" i="1"/>
  <c r="F71" i="1"/>
  <c r="F69" i="1"/>
  <c r="F70" i="1"/>
  <c r="F68" i="1"/>
  <c r="F47" i="1"/>
  <c r="F51" i="1" s="1"/>
  <c r="F55" i="1"/>
  <c r="F62" i="1"/>
  <c r="F48" i="1"/>
  <c r="F41" i="1"/>
  <c r="F40" i="1"/>
  <c r="F34" i="1"/>
  <c r="F33" i="1"/>
  <c r="F27" i="1"/>
  <c r="F26" i="1"/>
  <c r="F20" i="1"/>
  <c r="F19" i="1"/>
  <c r="F18" i="1"/>
  <c r="F17" i="1"/>
  <c r="F11" i="1"/>
  <c r="F10" i="1"/>
  <c r="F9" i="1"/>
  <c r="F8" i="1"/>
  <c r="F72" i="1" l="1"/>
  <c r="F74" i="1" s="1"/>
  <c r="F56" i="1"/>
  <c r="F65" i="1"/>
  <c r="F63" i="1"/>
  <c r="F49" i="1"/>
  <c r="F42" i="1"/>
  <c r="F44" i="1" s="1"/>
  <c r="F35" i="1"/>
  <c r="F37" i="1" s="1"/>
  <c r="F21" i="1"/>
  <c r="F23" i="1" s="1"/>
  <c r="F28" i="1"/>
  <c r="F30" i="1" s="1"/>
  <c r="F12" i="1"/>
  <c r="F14" i="1" s="1"/>
</calcChain>
</file>

<file path=xl/sharedStrings.xml><?xml version="1.0" encoding="utf-8"?>
<sst xmlns="http://schemas.openxmlformats.org/spreadsheetml/2006/main" count="117" uniqueCount="44">
  <si>
    <t>Forfait pour un webinaire</t>
  </si>
  <si>
    <t xml:space="preserve">Lot 1 Webinaire + atelier - Les RPS + La personne de confiance </t>
  </si>
  <si>
    <t xml:space="preserve">Lot 3 Webinaire + atelier - Stress / épuisement professionnel / burnout / traumatisme vicariant </t>
  </si>
  <si>
    <t>Lot 4 Atelier sans webinaire préalable - Responsable d’équipe </t>
  </si>
  <si>
    <t xml:space="preserve">Lot 5 Atelier sans webinaire préalable - Violence / harcèlement / agressivité </t>
  </si>
  <si>
    <t>Lot 6 Atelier sans webinaire préalable - Faire équipe</t>
  </si>
  <si>
    <t>Lot 9 - Analyse des risques en groupe</t>
  </si>
  <si>
    <t>Lot 10 Analyse des risques par questionnaire</t>
  </si>
  <si>
    <t>n° de poste</t>
  </si>
  <si>
    <t>Objet de la prestation</t>
  </si>
  <si>
    <t>Unité</t>
  </si>
  <si>
    <t>Quantité estimée</t>
  </si>
  <si>
    <t>Forfait pour la reprogrammation d'un webinaire</t>
  </si>
  <si>
    <t>Prix unitaire HTVA</t>
  </si>
  <si>
    <t>Total estimé HTVA</t>
  </si>
  <si>
    <t>Remarque</t>
  </si>
  <si>
    <t>Financement maximum : 1000€ HTVA par webinaire</t>
  </si>
  <si>
    <t>Financement maximum : 400€ HTVA par webinaire</t>
  </si>
  <si>
    <t>Forfait</t>
  </si>
  <si>
    <t>Total HTVA</t>
  </si>
  <si>
    <t>Taux de TVA applicable</t>
  </si>
  <si>
    <t>Total TVAC</t>
  </si>
  <si>
    <t>Forfait pour un atelier</t>
  </si>
  <si>
    <t>Forfait pour la reprogrammation d'un atelier</t>
  </si>
  <si>
    <t>Financement maximum : 1000€ HTVA par atelier</t>
  </si>
  <si>
    <t xml:space="preserve">Tarif horaire </t>
  </si>
  <si>
    <t>Heure</t>
  </si>
  <si>
    <t>Durée moyenne de 16h par accompagnement, avec un minimum de 5h et un maximum de 30h par accompagnement</t>
  </si>
  <si>
    <t>Somme à justifier</t>
  </si>
  <si>
    <t>Frais de déplacement</t>
  </si>
  <si>
    <t>Lot 7 Accompagnement collectif - Thèmes</t>
  </si>
  <si>
    <t xml:space="preserve">Lot 7 Accompagnement collectif - Processus de prévention des risques psychosociaux </t>
  </si>
  <si>
    <t xml:space="preserve">Forfait pour une analyse des risques par questionnaire </t>
  </si>
  <si>
    <t>Traduction d'une analyse de risques (allemand, anglais, français, néerlandais)</t>
  </si>
  <si>
    <t>Supplément pour analyse de risques avec plusieurs commissions paritaires</t>
  </si>
  <si>
    <t>CSC Actions concernant la Prévention des risques psychosociaux - Annexe 2 Inventaire</t>
  </si>
  <si>
    <t>Le soumissionnaire :</t>
  </si>
  <si>
    <t>Le soumissionnaire remplit (uniquement) les cases saumon</t>
  </si>
  <si>
    <t>Plafond de 500€ au total de frais de déplacement, avec maximum 75€ pour un aller retour par réunion de minimum 2h, sur base de frais réels [si véhicule personnel : selon l’indemnité kilométrique en vigueur au 01/01/26]</t>
  </si>
  <si>
    <r>
      <t xml:space="preserve">Durée moyenne de 12h par </t>
    </r>
    <r>
      <rPr>
        <sz val="11"/>
        <color theme="1"/>
        <rFont val="Aptos Narrow"/>
        <family val="2"/>
        <scheme val="minor"/>
      </rPr>
      <t>analyse des risques, avec un minimum de 8h et un maximum de 22h par accompagnement</t>
    </r>
  </si>
  <si>
    <t>Plafond de 300€ au total de frais de déplacement, avec maximum 75€ pour un aller retour par réunion de minimum 2h, sur base de frais réels [si véhicule personnel : selon l’indemnité kilométrique en vigueur au 01/01/26]</t>
  </si>
  <si>
    <t>Plafond de 225€ au total de frais de déplacement, avec maximum 75€ pour un aller retour par réunion de minimum 1h30, sur base de frais réels [si véhicule personnel : selon l’indemnité kilométrique en vigueur au 01/01/26]</t>
  </si>
  <si>
    <t xml:space="preserve">Pour la traduction du rapport, l’opérateur sera financé de façon complémentaire par l’APEF à raison de maximum 350€ HTVA. </t>
  </si>
  <si>
    <t>Si le personnel de l’institution relève de plusieurs commissions paritaires avec au moins au total 50 personnes et au moins 5 personnes par commission paritaire différente et que l’institution demande de mettre en place plusieurs versions du questionnaire et de produire plusieurs rapports, l’opérateur sera financé de façon complémentaire par l’APEF à raison de maximum 1500€ HTVA.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</si>
</sst>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b/>
      <sz val="11"/>
      <color theme="0"/>
      <name val="Aptos Narrow"/>
      <family val="2"/>
    </font>
    <font>
      <b/>
      <sz val="18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4" fontId="0" fillId="4" borderId="1" xfId="1" applyFont="1" applyFill="1" applyBorder="1"/>
    <xf numFmtId="44" fontId="0" fillId="0" borderId="1" xfId="0" applyNumberFormat="1" applyBorder="1"/>
    <xf numFmtId="9" fontId="0" fillId="4" borderId="1" xfId="2" applyFont="1" applyFill="1" applyBorder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44" fontId="0" fillId="4" borderId="1" xfId="1" applyFont="1" applyFill="1" applyBorder="1" applyAlignment="1">
      <alignment vertical="top"/>
    </xf>
    <xf numFmtId="4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4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0" fillId="0" borderId="1" xfId="0" applyBorder="1" applyAlignment="1">
      <alignment horizontal="right"/>
    </xf>
    <xf numFmtId="0" fontId="4" fillId="5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vertical="top" wrapText="1"/>
    </xf>
    <xf numFmtId="0" fontId="0" fillId="6" borderId="1" xfId="0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DE750-B956-4168-AD64-C5E52BD06F2E}">
  <dimension ref="A1:G76"/>
  <sheetViews>
    <sheetView tabSelected="1" zoomScale="115" zoomScaleNormal="115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H71" sqref="H71"/>
    </sheetView>
  </sheetViews>
  <sheetFormatPr baseColWidth="10" defaultColWidth="10.6640625" defaultRowHeight="14.4" x14ac:dyDescent="0.3"/>
  <cols>
    <col min="1" max="1" width="5.44140625" style="5" customWidth="1"/>
    <col min="2" max="2" width="47" bestFit="1" customWidth="1"/>
    <col min="3" max="3" width="9.88671875" customWidth="1"/>
    <col min="4" max="4" width="10.6640625" style="5"/>
    <col min="6" max="6" width="12.33203125" bestFit="1" customWidth="1"/>
    <col min="7" max="7" width="43.44140625" bestFit="1" customWidth="1"/>
  </cols>
  <sheetData>
    <row r="1" spans="1:7" ht="23.4" x14ac:dyDescent="0.3">
      <c r="A1" s="21" t="s">
        <v>35</v>
      </c>
      <c r="B1" s="21"/>
      <c r="C1" s="21"/>
      <c r="D1" s="21"/>
      <c r="E1" s="21"/>
      <c r="F1" s="21"/>
      <c r="G1" s="21"/>
    </row>
    <row r="2" spans="1:7" x14ac:dyDescent="0.3">
      <c r="A2" s="1"/>
      <c r="B2" s="2"/>
      <c r="C2" s="1"/>
    </row>
    <row r="3" spans="1:7" x14ac:dyDescent="0.3">
      <c r="A3" s="22" t="s">
        <v>36</v>
      </c>
      <c r="B3" s="22"/>
      <c r="C3" s="23"/>
      <c r="D3" s="23"/>
      <c r="E3" s="23"/>
      <c r="F3" s="23"/>
      <c r="G3" s="23"/>
    </row>
    <row r="4" spans="1:7" x14ac:dyDescent="0.3">
      <c r="A4" s="1"/>
      <c r="B4" s="2"/>
      <c r="C4" s="1"/>
    </row>
    <row r="5" spans="1:7" s="3" customFormat="1" ht="43.2" x14ac:dyDescent="0.3">
      <c r="A5" s="4" t="s">
        <v>8</v>
      </c>
      <c r="B5" s="4" t="s">
        <v>9</v>
      </c>
      <c r="C5" s="4" t="s">
        <v>10</v>
      </c>
      <c r="D5" s="4" t="s">
        <v>11</v>
      </c>
      <c r="E5" s="4" t="s">
        <v>13</v>
      </c>
      <c r="F5" s="4" t="s">
        <v>14</v>
      </c>
      <c r="G5" s="4" t="s">
        <v>15</v>
      </c>
    </row>
    <row r="6" spans="1:7" x14ac:dyDescent="0.3">
      <c r="A6" s="1"/>
      <c r="B6" s="2"/>
      <c r="C6" s="1"/>
    </row>
    <row r="7" spans="1:7" x14ac:dyDescent="0.3">
      <c r="A7" s="18" t="s">
        <v>1</v>
      </c>
      <c r="B7" s="18"/>
      <c r="C7" s="18"/>
      <c r="D7" s="18"/>
      <c r="E7" s="18"/>
      <c r="F7" s="18"/>
      <c r="G7" s="18"/>
    </row>
    <row r="8" spans="1:7" x14ac:dyDescent="0.3">
      <c r="A8" s="6">
        <v>1</v>
      </c>
      <c r="B8" s="7" t="s">
        <v>0</v>
      </c>
      <c r="C8" s="7" t="s">
        <v>18</v>
      </c>
      <c r="D8" s="6">
        <v>2</v>
      </c>
      <c r="E8" s="8">
        <v>0</v>
      </c>
      <c r="F8" s="9">
        <f>D8*E8</f>
        <v>0</v>
      </c>
      <c r="G8" s="7" t="s">
        <v>16</v>
      </c>
    </row>
    <row r="9" spans="1:7" x14ac:dyDescent="0.3">
      <c r="A9" s="6">
        <v>2</v>
      </c>
      <c r="B9" s="7" t="s">
        <v>12</v>
      </c>
      <c r="C9" s="7" t="s">
        <v>18</v>
      </c>
      <c r="D9" s="6">
        <v>1</v>
      </c>
      <c r="E9" s="8">
        <v>0</v>
      </c>
      <c r="F9" s="9">
        <f>D9*E9</f>
        <v>0</v>
      </c>
      <c r="G9" s="7" t="s">
        <v>17</v>
      </c>
    </row>
    <row r="10" spans="1:7" x14ac:dyDescent="0.3">
      <c r="A10" s="6">
        <v>3</v>
      </c>
      <c r="B10" s="7" t="s">
        <v>22</v>
      </c>
      <c r="C10" s="7" t="s">
        <v>18</v>
      </c>
      <c r="D10" s="6">
        <v>2</v>
      </c>
      <c r="E10" s="8">
        <v>0</v>
      </c>
      <c r="F10" s="9">
        <f>D10*E10</f>
        <v>0</v>
      </c>
      <c r="G10" s="7" t="s">
        <v>24</v>
      </c>
    </row>
    <row r="11" spans="1:7" x14ac:dyDescent="0.3">
      <c r="A11" s="6">
        <v>4</v>
      </c>
      <c r="B11" s="7" t="s">
        <v>23</v>
      </c>
      <c r="C11" s="7" t="s">
        <v>18</v>
      </c>
      <c r="D11" s="6">
        <v>1</v>
      </c>
      <c r="E11" s="8">
        <v>0</v>
      </c>
      <c r="F11" s="9">
        <f>D11*E11</f>
        <v>0</v>
      </c>
      <c r="G11" s="7" t="s">
        <v>24</v>
      </c>
    </row>
    <row r="12" spans="1:7" x14ac:dyDescent="0.3">
      <c r="D12" s="20" t="s">
        <v>19</v>
      </c>
      <c r="E12" s="20"/>
      <c r="F12" s="9">
        <f>F8+F9+F10+F11</f>
        <v>0</v>
      </c>
    </row>
    <row r="13" spans="1:7" x14ac:dyDescent="0.3">
      <c r="D13" s="20" t="s">
        <v>20</v>
      </c>
      <c r="E13" s="20"/>
      <c r="F13" s="10">
        <v>0</v>
      </c>
    </row>
    <row r="14" spans="1:7" x14ac:dyDescent="0.3">
      <c r="D14" s="20" t="s">
        <v>21</v>
      </c>
      <c r="E14" s="20"/>
      <c r="F14" s="9">
        <f>F12*(1+F13)</f>
        <v>0</v>
      </c>
    </row>
    <row r="16" spans="1:7" x14ac:dyDescent="0.3">
      <c r="A16" s="19" t="s">
        <v>2</v>
      </c>
      <c r="B16" s="19"/>
      <c r="C16" s="19"/>
      <c r="D16" s="19"/>
      <c r="E16" s="19"/>
      <c r="F16" s="19"/>
      <c r="G16" s="19"/>
    </row>
    <row r="17" spans="1:7" x14ac:dyDescent="0.3">
      <c r="A17" s="6">
        <v>9</v>
      </c>
      <c r="B17" s="7" t="s">
        <v>0</v>
      </c>
      <c r="C17" s="7" t="s">
        <v>18</v>
      </c>
      <c r="D17" s="6">
        <v>2</v>
      </c>
      <c r="E17" s="8">
        <v>0</v>
      </c>
      <c r="F17" s="9">
        <f>D17*E17</f>
        <v>0</v>
      </c>
      <c r="G17" s="7" t="s">
        <v>16</v>
      </c>
    </row>
    <row r="18" spans="1:7" x14ac:dyDescent="0.3">
      <c r="A18" s="6">
        <v>10</v>
      </c>
      <c r="B18" s="7" t="s">
        <v>12</v>
      </c>
      <c r="C18" s="7" t="s">
        <v>18</v>
      </c>
      <c r="D18" s="6">
        <v>1</v>
      </c>
      <c r="E18" s="8">
        <v>0</v>
      </c>
      <c r="F18" s="9">
        <f>D18*E18</f>
        <v>0</v>
      </c>
      <c r="G18" s="7" t="s">
        <v>17</v>
      </c>
    </row>
    <row r="19" spans="1:7" x14ac:dyDescent="0.3">
      <c r="A19" s="6">
        <v>11</v>
      </c>
      <c r="B19" s="7" t="s">
        <v>22</v>
      </c>
      <c r="C19" s="7" t="s">
        <v>18</v>
      </c>
      <c r="D19" s="6">
        <v>2</v>
      </c>
      <c r="E19" s="8">
        <v>0</v>
      </c>
      <c r="F19" s="9">
        <f>D19*E19</f>
        <v>0</v>
      </c>
      <c r="G19" s="7" t="s">
        <v>24</v>
      </c>
    </row>
    <row r="20" spans="1:7" x14ac:dyDescent="0.3">
      <c r="A20" s="6">
        <v>12</v>
      </c>
      <c r="B20" s="7" t="s">
        <v>23</v>
      </c>
      <c r="C20" s="7" t="s">
        <v>18</v>
      </c>
      <c r="D20" s="6">
        <v>1</v>
      </c>
      <c r="E20" s="8">
        <v>0</v>
      </c>
      <c r="F20" s="9">
        <f>D20*E20</f>
        <v>0</v>
      </c>
      <c r="G20" s="7" t="s">
        <v>24</v>
      </c>
    </row>
    <row r="21" spans="1:7" x14ac:dyDescent="0.3">
      <c r="D21" s="20" t="s">
        <v>19</v>
      </c>
      <c r="E21" s="20"/>
      <c r="F21" s="9">
        <f>F17+F18+F19+F20</f>
        <v>0</v>
      </c>
    </row>
    <row r="22" spans="1:7" x14ac:dyDescent="0.3">
      <c r="D22" s="20" t="s">
        <v>20</v>
      </c>
      <c r="E22" s="20"/>
      <c r="F22" s="10">
        <v>0</v>
      </c>
    </row>
    <row r="23" spans="1:7" x14ac:dyDescent="0.3">
      <c r="D23" s="20" t="s">
        <v>21</v>
      </c>
      <c r="E23" s="20"/>
      <c r="F23" s="9">
        <f>F21*(1+F22)</f>
        <v>0</v>
      </c>
    </row>
    <row r="25" spans="1:7" x14ac:dyDescent="0.3">
      <c r="A25" s="19" t="s">
        <v>3</v>
      </c>
      <c r="B25" s="19"/>
      <c r="C25" s="19"/>
      <c r="D25" s="19"/>
      <c r="E25" s="19"/>
      <c r="F25" s="19"/>
      <c r="G25" s="19"/>
    </row>
    <row r="26" spans="1:7" x14ac:dyDescent="0.3">
      <c r="A26" s="6">
        <v>13</v>
      </c>
      <c r="B26" s="7" t="s">
        <v>22</v>
      </c>
      <c r="C26" s="7" t="s">
        <v>18</v>
      </c>
      <c r="D26" s="26">
        <v>1</v>
      </c>
      <c r="E26" s="8">
        <v>0</v>
      </c>
      <c r="F26" s="9">
        <f>D26*E26</f>
        <v>0</v>
      </c>
      <c r="G26" s="7" t="s">
        <v>24</v>
      </c>
    </row>
    <row r="27" spans="1:7" x14ac:dyDescent="0.3">
      <c r="A27" s="6">
        <v>14</v>
      </c>
      <c r="B27" s="7" t="s">
        <v>23</v>
      </c>
      <c r="C27" s="7" t="s">
        <v>18</v>
      </c>
      <c r="D27" s="6">
        <v>1</v>
      </c>
      <c r="E27" s="8">
        <v>0</v>
      </c>
      <c r="F27" s="9">
        <f>D27*E27</f>
        <v>0</v>
      </c>
      <c r="G27" s="7" t="s">
        <v>24</v>
      </c>
    </row>
    <row r="28" spans="1:7" x14ac:dyDescent="0.3">
      <c r="D28" s="20" t="s">
        <v>19</v>
      </c>
      <c r="E28" s="20"/>
      <c r="F28" s="9">
        <f>F26+F27</f>
        <v>0</v>
      </c>
    </row>
    <row r="29" spans="1:7" x14ac:dyDescent="0.3">
      <c r="D29" s="20" t="s">
        <v>20</v>
      </c>
      <c r="E29" s="20"/>
      <c r="F29" s="10">
        <v>0</v>
      </c>
    </row>
    <row r="30" spans="1:7" x14ac:dyDescent="0.3">
      <c r="D30" s="20" t="s">
        <v>21</v>
      </c>
      <c r="E30" s="20"/>
      <c r="F30" s="9">
        <f>F28*(1+F29)</f>
        <v>0</v>
      </c>
    </row>
    <row r="32" spans="1:7" x14ac:dyDescent="0.3">
      <c r="A32" s="19" t="s">
        <v>4</v>
      </c>
      <c r="B32" s="19"/>
      <c r="C32" s="19"/>
      <c r="D32" s="19"/>
      <c r="E32" s="19"/>
      <c r="F32" s="19"/>
      <c r="G32" s="19"/>
    </row>
    <row r="33" spans="1:7" x14ac:dyDescent="0.3">
      <c r="A33" s="6">
        <v>15</v>
      </c>
      <c r="B33" s="7" t="s">
        <v>22</v>
      </c>
      <c r="C33" s="7" t="s">
        <v>18</v>
      </c>
      <c r="D33" s="26">
        <v>1</v>
      </c>
      <c r="E33" s="8">
        <v>0</v>
      </c>
      <c r="F33" s="9">
        <f>D33*E33</f>
        <v>0</v>
      </c>
      <c r="G33" s="7" t="s">
        <v>24</v>
      </c>
    </row>
    <row r="34" spans="1:7" x14ac:dyDescent="0.3">
      <c r="A34" s="6">
        <v>16</v>
      </c>
      <c r="B34" s="7" t="s">
        <v>23</v>
      </c>
      <c r="C34" s="7" t="s">
        <v>18</v>
      </c>
      <c r="D34" s="6">
        <v>1</v>
      </c>
      <c r="E34" s="8">
        <v>0</v>
      </c>
      <c r="F34" s="9">
        <f>D34*E34</f>
        <v>0</v>
      </c>
      <c r="G34" s="7" t="s">
        <v>24</v>
      </c>
    </row>
    <row r="35" spans="1:7" x14ac:dyDescent="0.3">
      <c r="D35" s="20" t="s">
        <v>19</v>
      </c>
      <c r="E35" s="20"/>
      <c r="F35" s="9">
        <f>F33+F34</f>
        <v>0</v>
      </c>
    </row>
    <row r="36" spans="1:7" x14ac:dyDescent="0.3">
      <c r="D36" s="20" t="s">
        <v>20</v>
      </c>
      <c r="E36" s="20"/>
      <c r="F36" s="10">
        <v>0</v>
      </c>
    </row>
    <row r="37" spans="1:7" x14ac:dyDescent="0.3">
      <c r="D37" s="20" t="s">
        <v>21</v>
      </c>
      <c r="E37" s="20"/>
      <c r="F37" s="9">
        <f>F35*(1+F36)</f>
        <v>0</v>
      </c>
    </row>
    <row r="39" spans="1:7" x14ac:dyDescent="0.3">
      <c r="A39" s="19" t="s">
        <v>5</v>
      </c>
      <c r="B39" s="19"/>
      <c r="C39" s="19"/>
      <c r="D39" s="19"/>
      <c r="E39" s="19"/>
      <c r="F39" s="19"/>
      <c r="G39" s="19"/>
    </row>
    <row r="40" spans="1:7" x14ac:dyDescent="0.3">
      <c r="A40" s="6">
        <v>17</v>
      </c>
      <c r="B40" s="7" t="s">
        <v>22</v>
      </c>
      <c r="C40" s="7" t="s">
        <v>18</v>
      </c>
      <c r="D40" s="26">
        <v>1</v>
      </c>
      <c r="E40" s="8">
        <v>0</v>
      </c>
      <c r="F40" s="9">
        <f>D40*E40</f>
        <v>0</v>
      </c>
      <c r="G40" s="7" t="s">
        <v>24</v>
      </c>
    </row>
    <row r="41" spans="1:7" x14ac:dyDescent="0.3">
      <c r="A41" s="6">
        <v>18</v>
      </c>
      <c r="B41" s="7" t="s">
        <v>23</v>
      </c>
      <c r="C41" s="7" t="s">
        <v>18</v>
      </c>
      <c r="D41" s="6">
        <v>1</v>
      </c>
      <c r="E41" s="8">
        <v>0</v>
      </c>
      <c r="F41" s="9">
        <f>D41*E41</f>
        <v>0</v>
      </c>
      <c r="G41" s="7" t="s">
        <v>24</v>
      </c>
    </row>
    <row r="42" spans="1:7" x14ac:dyDescent="0.3">
      <c r="D42" s="20" t="s">
        <v>19</v>
      </c>
      <c r="E42" s="20"/>
      <c r="F42" s="9">
        <f>F40+F41</f>
        <v>0</v>
      </c>
    </row>
    <row r="43" spans="1:7" x14ac:dyDescent="0.3">
      <c r="D43" s="20" t="s">
        <v>20</v>
      </c>
      <c r="E43" s="20"/>
      <c r="F43" s="10">
        <v>0</v>
      </c>
    </row>
    <row r="44" spans="1:7" x14ac:dyDescent="0.3">
      <c r="D44" s="20" t="s">
        <v>21</v>
      </c>
      <c r="E44" s="20"/>
      <c r="F44" s="9">
        <f>F42*(1+F43)</f>
        <v>0</v>
      </c>
    </row>
    <row r="46" spans="1:7" x14ac:dyDescent="0.3">
      <c r="A46" s="19" t="s">
        <v>31</v>
      </c>
      <c r="B46" s="19"/>
      <c r="C46" s="19"/>
      <c r="D46" s="19"/>
      <c r="E46" s="19"/>
      <c r="F46" s="19"/>
      <c r="G46" s="19"/>
    </row>
    <row r="47" spans="1:7" s="16" customFormat="1" ht="43.2" x14ac:dyDescent="0.3">
      <c r="A47" s="11">
        <v>19</v>
      </c>
      <c r="B47" s="12" t="s">
        <v>25</v>
      </c>
      <c r="C47" s="12" t="s">
        <v>26</v>
      </c>
      <c r="D47" s="11">
        <f>15*16</f>
        <v>240</v>
      </c>
      <c r="E47" s="13">
        <v>0</v>
      </c>
      <c r="F47" s="14">
        <f>D47*E47</f>
        <v>0</v>
      </c>
      <c r="G47" s="15" t="s">
        <v>27</v>
      </c>
    </row>
    <row r="48" spans="1:7" s="16" customFormat="1" ht="72" x14ac:dyDescent="0.3">
      <c r="A48" s="11">
        <v>20</v>
      </c>
      <c r="B48" s="12" t="s">
        <v>29</v>
      </c>
      <c r="C48" s="15" t="s">
        <v>28</v>
      </c>
      <c r="D48" s="11">
        <v>15</v>
      </c>
      <c r="E48" s="14">
        <v>500</v>
      </c>
      <c r="F48" s="14">
        <f>D48*E48</f>
        <v>7500</v>
      </c>
      <c r="G48" s="15" t="s">
        <v>38</v>
      </c>
    </row>
    <row r="49" spans="1:7" x14ac:dyDescent="0.3">
      <c r="D49" s="20" t="s">
        <v>19</v>
      </c>
      <c r="E49" s="20"/>
      <c r="F49" s="9">
        <f>F47+F48</f>
        <v>7500</v>
      </c>
    </row>
    <row r="50" spans="1:7" x14ac:dyDescent="0.3">
      <c r="D50" s="20" t="s">
        <v>20</v>
      </c>
      <c r="E50" s="20"/>
      <c r="F50" s="10">
        <v>0</v>
      </c>
    </row>
    <row r="51" spans="1:7" x14ac:dyDescent="0.3">
      <c r="D51" s="20" t="s">
        <v>21</v>
      </c>
      <c r="E51" s="20"/>
      <c r="F51" s="9">
        <f>F47*(1+F50)</f>
        <v>0</v>
      </c>
    </row>
    <row r="53" spans="1:7" x14ac:dyDescent="0.3">
      <c r="A53" s="19" t="s">
        <v>30</v>
      </c>
      <c r="B53" s="19"/>
      <c r="C53" s="19"/>
      <c r="D53" s="19"/>
      <c r="E53" s="19"/>
      <c r="F53" s="19"/>
      <c r="G53" s="19"/>
    </row>
    <row r="54" spans="1:7" s="16" customFormat="1" ht="43.2" x14ac:dyDescent="0.3">
      <c r="A54" s="11">
        <v>21</v>
      </c>
      <c r="B54" s="12" t="s">
        <v>25</v>
      </c>
      <c r="C54" s="12" t="s">
        <v>26</v>
      </c>
      <c r="D54" s="11">
        <f>15*16</f>
        <v>240</v>
      </c>
      <c r="E54" s="13">
        <v>0</v>
      </c>
      <c r="F54" s="14">
        <f>D54*E54</f>
        <v>0</v>
      </c>
      <c r="G54" s="15" t="s">
        <v>27</v>
      </c>
    </row>
    <row r="55" spans="1:7" s="16" customFormat="1" ht="72" x14ac:dyDescent="0.3">
      <c r="A55" s="11">
        <v>22</v>
      </c>
      <c r="B55" s="12" t="s">
        <v>29</v>
      </c>
      <c r="C55" s="15" t="s">
        <v>28</v>
      </c>
      <c r="D55" s="11">
        <v>15</v>
      </c>
      <c r="E55" s="14">
        <v>500</v>
      </c>
      <c r="F55" s="14">
        <f>D55*E55</f>
        <v>7500</v>
      </c>
      <c r="G55" s="15" t="s">
        <v>38</v>
      </c>
    </row>
    <row r="56" spans="1:7" x14ac:dyDescent="0.3">
      <c r="D56" s="20" t="s">
        <v>19</v>
      </c>
      <c r="E56" s="20"/>
      <c r="F56" s="9">
        <f>F54+F55</f>
        <v>7500</v>
      </c>
    </row>
    <row r="57" spans="1:7" x14ac:dyDescent="0.3">
      <c r="D57" s="20" t="s">
        <v>20</v>
      </c>
      <c r="E57" s="20"/>
      <c r="F57" s="10">
        <v>0</v>
      </c>
    </row>
    <row r="58" spans="1:7" x14ac:dyDescent="0.3">
      <c r="D58" s="20" t="s">
        <v>21</v>
      </c>
      <c r="E58" s="20"/>
      <c r="F58" s="9">
        <f>F54*(1+F57)</f>
        <v>0</v>
      </c>
    </row>
    <row r="60" spans="1:7" x14ac:dyDescent="0.3">
      <c r="A60" s="19" t="s">
        <v>6</v>
      </c>
      <c r="B60" s="19"/>
      <c r="C60" s="19"/>
      <c r="D60" s="19"/>
      <c r="E60" s="19"/>
      <c r="F60" s="19"/>
      <c r="G60" s="19"/>
    </row>
    <row r="61" spans="1:7" s="16" customFormat="1" ht="43.2" x14ac:dyDescent="0.3">
      <c r="A61" s="11">
        <v>23</v>
      </c>
      <c r="B61" s="12" t="s">
        <v>25</v>
      </c>
      <c r="C61" s="12" t="s">
        <v>26</v>
      </c>
      <c r="D61" s="11">
        <f>8*12</f>
        <v>96</v>
      </c>
      <c r="E61" s="13">
        <v>0</v>
      </c>
      <c r="F61" s="14">
        <f>D61*E61</f>
        <v>0</v>
      </c>
      <c r="G61" s="25" t="s">
        <v>39</v>
      </c>
    </row>
    <row r="62" spans="1:7" s="16" customFormat="1" ht="72" x14ac:dyDescent="0.3">
      <c r="A62" s="11">
        <v>24</v>
      </c>
      <c r="B62" s="12" t="s">
        <v>29</v>
      </c>
      <c r="C62" s="15" t="s">
        <v>28</v>
      </c>
      <c r="D62" s="11">
        <v>8</v>
      </c>
      <c r="E62" s="14">
        <v>300</v>
      </c>
      <c r="F62" s="14">
        <f>D62*E62</f>
        <v>2400</v>
      </c>
      <c r="G62" s="15" t="s">
        <v>40</v>
      </c>
    </row>
    <row r="63" spans="1:7" x14ac:dyDescent="0.3">
      <c r="D63" s="20" t="s">
        <v>19</v>
      </c>
      <c r="E63" s="20"/>
      <c r="F63" s="9">
        <f>F61+F62</f>
        <v>2400</v>
      </c>
    </row>
    <row r="64" spans="1:7" x14ac:dyDescent="0.3">
      <c r="D64" s="20" t="s">
        <v>20</v>
      </c>
      <c r="E64" s="20"/>
      <c r="F64" s="10">
        <v>0</v>
      </c>
    </row>
    <row r="65" spans="1:7" x14ac:dyDescent="0.3">
      <c r="D65" s="20" t="s">
        <v>21</v>
      </c>
      <c r="E65" s="20"/>
      <c r="F65" s="9">
        <f>F61*(1+F64)</f>
        <v>0</v>
      </c>
    </row>
    <row r="67" spans="1:7" x14ac:dyDescent="0.3">
      <c r="A67" s="19" t="s">
        <v>7</v>
      </c>
      <c r="B67" s="19"/>
      <c r="C67" s="19"/>
      <c r="D67" s="19"/>
      <c r="E67" s="19"/>
      <c r="F67" s="19"/>
      <c r="G67" s="19"/>
    </row>
    <row r="68" spans="1:7" s="16" customFormat="1" x14ac:dyDescent="0.3">
      <c r="A68" s="11">
        <v>25</v>
      </c>
      <c r="B68" s="12" t="s">
        <v>32</v>
      </c>
      <c r="C68" s="12" t="s">
        <v>18</v>
      </c>
      <c r="D68" s="11">
        <v>34</v>
      </c>
      <c r="E68" s="13">
        <v>0</v>
      </c>
      <c r="F68" s="14">
        <f>D68*E68</f>
        <v>0</v>
      </c>
      <c r="G68" s="12"/>
    </row>
    <row r="69" spans="1:7" s="16" customFormat="1" ht="72" x14ac:dyDescent="0.3">
      <c r="A69" s="11">
        <v>26</v>
      </c>
      <c r="B69" s="12" t="s">
        <v>29</v>
      </c>
      <c r="C69" s="15" t="s">
        <v>28</v>
      </c>
      <c r="D69" s="11">
        <v>34</v>
      </c>
      <c r="E69" s="14">
        <v>225</v>
      </c>
      <c r="F69" s="14">
        <f>D69*E69</f>
        <v>7650</v>
      </c>
      <c r="G69" s="15" t="s">
        <v>41</v>
      </c>
    </row>
    <row r="70" spans="1:7" s="16" customFormat="1" ht="43.2" x14ac:dyDescent="0.3">
      <c r="A70" s="11">
        <v>27</v>
      </c>
      <c r="B70" s="15" t="s">
        <v>33</v>
      </c>
      <c r="C70" s="15" t="s">
        <v>28</v>
      </c>
      <c r="D70" s="11">
        <v>3</v>
      </c>
      <c r="E70" s="14">
        <v>350</v>
      </c>
      <c r="F70" s="14">
        <f>D70*E70</f>
        <v>1050</v>
      </c>
      <c r="G70" s="15" t="s">
        <v>42</v>
      </c>
    </row>
    <row r="71" spans="1:7" s="16" customFormat="1" ht="115.2" x14ac:dyDescent="0.3">
      <c r="A71" s="11">
        <v>28</v>
      </c>
      <c r="B71" s="15" t="s">
        <v>34</v>
      </c>
      <c r="C71" s="15" t="s">
        <v>28</v>
      </c>
      <c r="D71" s="11">
        <v>3</v>
      </c>
      <c r="E71" s="14">
        <v>1500</v>
      </c>
      <c r="F71" s="14">
        <f>D71*E71</f>
        <v>4500</v>
      </c>
      <c r="G71" s="15" t="s">
        <v>43</v>
      </c>
    </row>
    <row r="72" spans="1:7" x14ac:dyDescent="0.3">
      <c r="D72" s="20" t="s">
        <v>19</v>
      </c>
      <c r="E72" s="20"/>
      <c r="F72" s="9">
        <f>F71+F68+F69+F70</f>
        <v>13200</v>
      </c>
    </row>
    <row r="73" spans="1:7" x14ac:dyDescent="0.3">
      <c r="D73" s="20" t="s">
        <v>20</v>
      </c>
      <c r="E73" s="20"/>
      <c r="F73" s="10">
        <v>0</v>
      </c>
    </row>
    <row r="74" spans="1:7" x14ac:dyDescent="0.3">
      <c r="D74" s="20" t="s">
        <v>21</v>
      </c>
      <c r="E74" s="20"/>
      <c r="F74" s="9">
        <f>F72*(1+F73)</f>
        <v>13200</v>
      </c>
    </row>
    <row r="76" spans="1:7" x14ac:dyDescent="0.3">
      <c r="B76" s="24" t="s">
        <v>37</v>
      </c>
      <c r="C76" s="24"/>
      <c r="D76" s="17"/>
    </row>
  </sheetData>
  <mergeCells count="40">
    <mergeCell ref="B76:C76"/>
    <mergeCell ref="D72:E72"/>
    <mergeCell ref="D73:E73"/>
    <mergeCell ref="D74:E74"/>
    <mergeCell ref="A1:G1"/>
    <mergeCell ref="A3:B3"/>
    <mergeCell ref="C3:G3"/>
    <mergeCell ref="D49:E49"/>
    <mergeCell ref="D63:E63"/>
    <mergeCell ref="D29:E29"/>
    <mergeCell ref="D30:E30"/>
    <mergeCell ref="D35:E35"/>
    <mergeCell ref="D36:E36"/>
    <mergeCell ref="D37:E37"/>
    <mergeCell ref="D42:E42"/>
    <mergeCell ref="D21:E21"/>
    <mergeCell ref="D22:E22"/>
    <mergeCell ref="D23:E23"/>
    <mergeCell ref="A39:G39"/>
    <mergeCell ref="A46:G46"/>
    <mergeCell ref="A53:G53"/>
    <mergeCell ref="A60:G60"/>
    <mergeCell ref="D64:E64"/>
    <mergeCell ref="D56:E56"/>
    <mergeCell ref="D57:E57"/>
    <mergeCell ref="D58:E58"/>
    <mergeCell ref="A67:G67"/>
    <mergeCell ref="D43:E43"/>
    <mergeCell ref="D44:E44"/>
    <mergeCell ref="D50:E50"/>
    <mergeCell ref="D51:E51"/>
    <mergeCell ref="D65:E65"/>
    <mergeCell ref="A7:G7"/>
    <mergeCell ref="A16:G16"/>
    <mergeCell ref="A25:G25"/>
    <mergeCell ref="A32:G32"/>
    <mergeCell ref="D12:E12"/>
    <mergeCell ref="D13:E13"/>
    <mergeCell ref="D14:E14"/>
    <mergeCell ref="D28:E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63F0447EA0CA43B1F882CFEAFB7BAD" ma:contentTypeVersion="13" ma:contentTypeDescription="Crée un document." ma:contentTypeScope="" ma:versionID="c3ee41edc0562672172746cf38579cf7">
  <xsd:schema xmlns:xsd="http://www.w3.org/2001/XMLSchema" xmlns:xs="http://www.w3.org/2001/XMLSchema" xmlns:p="http://schemas.microsoft.com/office/2006/metadata/properties" xmlns:ns2="fb260ecc-2e4c-40f9-9ad2-d79efbbac256" xmlns:ns3="478f64ac-5be1-4f7c-87ba-041a3fefacfa" targetNamespace="http://schemas.microsoft.com/office/2006/metadata/properties" ma:root="true" ma:fieldsID="08eec0e396f2d5cfc7e1863fac7bba08" ns2:_="" ns3:_="">
    <xsd:import namespace="fb260ecc-2e4c-40f9-9ad2-d79efbbac256"/>
    <xsd:import namespace="478f64ac-5be1-4f7c-87ba-041a3fefacf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60ecc-2e4c-40f9-9ad2-d79efbbac25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dd08a1fd-7c74-44b2-a66a-b1cef4776b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8f64ac-5be1-4f7c-87ba-041a3fefacf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eb57365-3e45-4325-ac0c-9de0fa60895a}" ma:internalName="TaxCatchAll" ma:showField="CatchAllData" ma:web="478f64ac-5be1-4f7c-87ba-041a3fefac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260ecc-2e4c-40f9-9ad2-d79efbbac256">
      <Terms xmlns="http://schemas.microsoft.com/office/infopath/2007/PartnerControls"/>
    </lcf76f155ced4ddcb4097134ff3c332f>
    <TaxCatchAll xmlns="478f64ac-5be1-4f7c-87ba-041a3fefacfa" xsi:nil="true"/>
  </documentManagement>
</p:properties>
</file>

<file path=customXml/itemProps1.xml><?xml version="1.0" encoding="utf-8"?>
<ds:datastoreItem xmlns:ds="http://schemas.openxmlformats.org/officeDocument/2006/customXml" ds:itemID="{B26069B0-B662-4F76-AF96-ADA1FB0CF487}"/>
</file>

<file path=customXml/itemProps2.xml><?xml version="1.0" encoding="utf-8"?>
<ds:datastoreItem xmlns:ds="http://schemas.openxmlformats.org/officeDocument/2006/customXml" ds:itemID="{177BC60A-D2AA-455E-A5DE-87CEEB7ED8EA}"/>
</file>

<file path=customXml/itemProps3.xml><?xml version="1.0" encoding="utf-8"?>
<ds:datastoreItem xmlns:ds="http://schemas.openxmlformats.org/officeDocument/2006/customXml" ds:itemID="{24CC37C2-60E6-4EE5-8BF6-B7D082FE48D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Voglaire</dc:creator>
  <cp:lastModifiedBy>François Willemot</cp:lastModifiedBy>
  <dcterms:created xsi:type="dcterms:W3CDTF">2025-02-07T20:47:15Z</dcterms:created>
  <dcterms:modified xsi:type="dcterms:W3CDTF">2025-11-05T12:01:30Z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0x0101003D63F0447EA0CA43B1F882CFEAFB7BAD</vt:lpwstr>
  </property>
</Properties>
</file>